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045" activeTab="0"/>
  </bookViews>
  <sheets>
    <sheet name="10. wydatki majątkowe" sheetId="1" r:id="rId1"/>
  </sheets>
  <definedNames>
    <definedName name="_xlnm.Print_Titles" localSheetId="0">'10. wydatki majątkowe'!$9:$9</definedName>
  </definedNames>
  <calcPr fullCalcOnLoad="1"/>
</workbook>
</file>

<file path=xl/sharedStrings.xml><?xml version="1.0" encoding="utf-8"?>
<sst xmlns="http://schemas.openxmlformats.org/spreadsheetml/2006/main" count="98" uniqueCount="58">
  <si>
    <t>Załącznik nr 10</t>
  </si>
  <si>
    <t xml:space="preserve"> do  Uchwały nr XLIX/71/05</t>
  </si>
  <si>
    <t>z dnia 16 grudnia 2005 roku</t>
  </si>
  <si>
    <t>WYKAZ WYDATKÓW MAJĄTKOWYCH PLANOWANYCH DO REALIZACJI PRZEZ GMINĘ JAWORZYNA ŚLĄSKA W 2006 ROKU</t>
  </si>
  <si>
    <t>Lp.</t>
  </si>
  <si>
    <t>Wyszczególnienie</t>
  </si>
  <si>
    <t>Dział</t>
  </si>
  <si>
    <t>Rozdział</t>
  </si>
  <si>
    <t>Wartość kosztorysowa    (szacunkowa)</t>
  </si>
  <si>
    <t>Poniesione nakłady do końca               2005 roku</t>
  </si>
  <si>
    <t>Planowana dotacja                             z budżetu gminy</t>
  </si>
  <si>
    <t>I.</t>
  </si>
  <si>
    <t>Inwestycje kontynuowane</t>
  </si>
  <si>
    <t>X</t>
  </si>
  <si>
    <t>Budowa drogi gminnej we wsi Piotrowice na działkach nr 260 i 265</t>
  </si>
  <si>
    <t>Budowa drogi w Bagieńcu</t>
  </si>
  <si>
    <t>Razem dział 600:</t>
  </si>
  <si>
    <t>x</t>
  </si>
  <si>
    <t>Budowa przesyłowej sieci wodociągowej ze SUW poprzez ulicę Węglową i Świdnicką do Jaworzyny Śląskiej i miejscowości Witków</t>
  </si>
  <si>
    <t>Razem dział 700:</t>
  </si>
  <si>
    <t>Dofinansowanie programu e-Powiat</t>
  </si>
  <si>
    <t>Razem dział 750:</t>
  </si>
  <si>
    <t>Budowa remizy strażackiej w Jaworzynie Śl.</t>
  </si>
  <si>
    <t>Razem dział 754:</t>
  </si>
  <si>
    <t>Budowa sali gimnastycznej przy Szkole Podstawowej w Jaworzynie Śląskiej</t>
  </si>
  <si>
    <t>Razem dział 801:</t>
  </si>
  <si>
    <t>Modernizacja oświetlenia ulicznego</t>
  </si>
  <si>
    <t>Razem dział 900:</t>
  </si>
  <si>
    <t>Budowa wielofunkcyjnej świetlicy wiejskiej w Starym Jaworowie</t>
  </si>
  <si>
    <t>Razem dział 921:</t>
  </si>
  <si>
    <t>Przebudowa obiektu sportowego w Bolesławicach</t>
  </si>
  <si>
    <t>Razem dział 926:</t>
  </si>
  <si>
    <t>II.</t>
  </si>
  <si>
    <t>Inwestycje noworozpoczynane</t>
  </si>
  <si>
    <t>Budowa drogi gminnej we wsi Stary Jaworów- łącznik drogi wojewódzkiej nr 382 z drogą powiatową nr 2939D (dokumentacja)</t>
  </si>
  <si>
    <t>Budowa drogi gminnej na działce 242dr we wsi Bolesławice (dokumentacja)</t>
  </si>
  <si>
    <t>Budowa toalet na klatkach schodowych</t>
  </si>
  <si>
    <t>Zakup ciągnika typ „Eskort-Polmot” 3 cylindrowy</t>
  </si>
  <si>
    <t>2 zestawy komputerowe</t>
  </si>
  <si>
    <t>Drukarka, MS Windows 98 – 2 szt., system operacyjny FineReader 8.0 Professional – 1 szt. – program do obróbki tekstu ze skanera</t>
  </si>
  <si>
    <t>Moduł programu do rozliczania wspólnot, łącznik do programu IPS</t>
  </si>
  <si>
    <t>Maszyna do czyszczenia instalacji kanalizacyjnych</t>
  </si>
  <si>
    <t>Kosiarko-ciągnik</t>
  </si>
  <si>
    <t>Wykup nieruchomości oraz skorzystanie z prawa pierwokupu</t>
  </si>
  <si>
    <t>Remont dachu w gimnazjum</t>
  </si>
  <si>
    <t>Budowa oświetlenia ulicznego (zadanie wspólne z ENERGIAPRO Koncernem Energetycznym) - doziemne</t>
  </si>
  <si>
    <t>Organizacja i uzupełnienie urządzeń na placach zabaw w Piotrowicach</t>
  </si>
  <si>
    <t>Zakup zestawu nagłaśniającego</t>
  </si>
  <si>
    <t>Wykonanie zbiornika bezodpływowego wraz z przyłączem kanalizacyjnym do świetlicy wiejskiej w Bagieńcu</t>
  </si>
  <si>
    <t>Poprawa infrastruktury przyległej do kąpieliska na terenie żwirowni</t>
  </si>
  <si>
    <t>III.</t>
  </si>
  <si>
    <t>Inne wydatki majątkowe:</t>
  </si>
  <si>
    <t>Dofinansowanie zakupu drabiny dla Powiatowej Straży Pożarnej</t>
  </si>
  <si>
    <t>Rezerwa inwestycyjna</t>
  </si>
  <si>
    <t>OGÓŁEM:</t>
  </si>
  <si>
    <t>Remont chodnika przy ul. Świdnickiej w Jaworzynie Śląskiej (po stronie nieparzystej)</t>
  </si>
  <si>
    <t>Remont ul. Kościuszki w Jaworzynie Śląskiej (na odcinku od ul. Świdnickiej do ul. Jana Pawła II)</t>
  </si>
  <si>
    <t xml:space="preserve">  Rady Miejskiej w Jaworzynie Śląskiej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</si>
</sst>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top" wrapText="1"/>
    </xf>
    <xf numFmtId="3" fontId="6" fillId="3" borderId="8" xfId="0" applyNumberFormat="1" applyFont="1" applyFill="1" applyBorder="1" applyAlignment="1">
      <alignment horizontal="right" vertical="top" wrapText="1"/>
    </xf>
    <xf numFmtId="3" fontId="6" fillId="3" borderId="9" xfId="0" applyNumberFormat="1" applyFont="1" applyFill="1" applyBorder="1" applyAlignment="1">
      <alignment horizontal="right" vertical="top" wrapText="1"/>
    </xf>
    <xf numFmtId="0" fontId="0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0" fillId="2" borderId="11" xfId="0" applyFont="1" applyFill="1" applyBorder="1" applyAlignment="1">
      <alignment horizontal="center" vertical="top" wrapText="1"/>
    </xf>
    <xf numFmtId="3" fontId="0" fillId="2" borderId="11" xfId="0" applyNumberFormat="1" applyFont="1" applyFill="1" applyBorder="1" applyAlignment="1">
      <alignment horizontal="right" vertical="top" wrapText="1"/>
    </xf>
    <xf numFmtId="3" fontId="0" fillId="2" borderId="12" xfId="0" applyNumberFormat="1" applyFont="1" applyFill="1" applyBorder="1" applyAlignment="1">
      <alignment horizontal="right" vertical="top" wrapText="1"/>
    </xf>
    <xf numFmtId="0" fontId="0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0" fontId="0" fillId="2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 vertical="top" wrapText="1"/>
    </xf>
    <xf numFmtId="3" fontId="8" fillId="4" borderId="11" xfId="0" applyNumberFormat="1" applyFont="1" applyFill="1" applyBorder="1" applyAlignment="1">
      <alignment horizontal="right" vertical="top" wrapText="1"/>
    </xf>
    <xf numFmtId="3" fontId="8" fillId="4" borderId="12" xfId="0" applyNumberFormat="1" applyFont="1" applyFill="1" applyBorder="1" applyAlignment="1">
      <alignment horizontal="right" vertical="top" wrapText="1"/>
    </xf>
    <xf numFmtId="0" fontId="4" fillId="2" borderId="16" xfId="0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vertical="top" wrapText="1"/>
    </xf>
    <xf numFmtId="0" fontId="8" fillId="4" borderId="19" xfId="0" applyFont="1" applyFill="1" applyBorder="1" applyAlignment="1">
      <alignment horizontal="center" vertical="top" wrapText="1"/>
    </xf>
    <xf numFmtId="3" fontId="8" fillId="4" borderId="19" xfId="0" applyNumberFormat="1" applyFont="1" applyFill="1" applyBorder="1" applyAlignment="1">
      <alignment horizontal="right" vertical="top" wrapText="1"/>
    </xf>
    <xf numFmtId="3" fontId="8" fillId="4" borderId="20" xfId="0" applyNumberFormat="1" applyFont="1" applyFill="1" applyBorder="1" applyAlignment="1">
      <alignment horizontal="right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vertical="top" wrapText="1"/>
    </xf>
    <xf numFmtId="0" fontId="6" fillId="3" borderId="22" xfId="0" applyFont="1" applyFill="1" applyBorder="1" applyAlignment="1">
      <alignment horizontal="center" vertical="top" wrapText="1"/>
    </xf>
    <xf numFmtId="3" fontId="6" fillId="3" borderId="22" xfId="0" applyNumberFormat="1" applyFont="1" applyFill="1" applyBorder="1" applyAlignment="1">
      <alignment horizontal="right" vertical="top" wrapText="1"/>
    </xf>
    <xf numFmtId="3" fontId="6" fillId="3" borderId="23" xfId="0" applyNumberFormat="1" applyFont="1" applyFill="1" applyBorder="1" applyAlignment="1">
      <alignment horizontal="right" vertical="top" wrapText="1"/>
    </xf>
    <xf numFmtId="0" fontId="0" fillId="2" borderId="15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vertical="top" wrapText="1"/>
    </xf>
    <xf numFmtId="0" fontId="8" fillId="4" borderId="28" xfId="0" applyFont="1" applyFill="1" applyBorder="1" applyAlignment="1">
      <alignment horizontal="center" vertical="top" wrapText="1"/>
    </xf>
    <xf numFmtId="3" fontId="8" fillId="4" borderId="28" xfId="0" applyNumberFormat="1" applyFont="1" applyFill="1" applyBorder="1" applyAlignment="1">
      <alignment horizontal="right" vertical="top" wrapText="1"/>
    </xf>
    <xf numFmtId="3" fontId="8" fillId="4" borderId="29" xfId="0" applyNumberFormat="1" applyFont="1" applyFill="1" applyBorder="1" applyAlignment="1">
      <alignment horizontal="right" vertical="top" wrapText="1"/>
    </xf>
    <xf numFmtId="0" fontId="0" fillId="2" borderId="30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vertical="top" wrapText="1"/>
    </xf>
    <xf numFmtId="0" fontId="0" fillId="2" borderId="28" xfId="0" applyFont="1" applyFill="1" applyBorder="1" applyAlignment="1">
      <alignment horizontal="center" vertical="top" wrapText="1"/>
    </xf>
    <xf numFmtId="3" fontId="0" fillId="2" borderId="28" xfId="0" applyNumberFormat="1" applyFont="1" applyFill="1" applyBorder="1" applyAlignment="1">
      <alignment horizontal="right" vertical="top" wrapText="1"/>
    </xf>
    <xf numFmtId="3" fontId="0" fillId="2" borderId="29" xfId="0" applyNumberFormat="1" applyFont="1" applyFill="1" applyBorder="1" applyAlignment="1">
      <alignment horizontal="right" vertical="top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right" vertical="center" wrapText="1"/>
    </xf>
    <xf numFmtId="3" fontId="6" fillId="3" borderId="34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3" fontId="0" fillId="2" borderId="11" xfId="0" applyNumberFormat="1" applyFont="1" applyFill="1" applyBorder="1" applyAlignment="1">
      <alignment horizontal="right" vertical="top" wrapText="1"/>
    </xf>
    <xf numFmtId="3" fontId="0" fillId="2" borderId="12" xfId="0" applyNumberFormat="1" applyFont="1" applyFill="1" applyBorder="1" applyAlignment="1">
      <alignment horizontal="right" vertical="top" wrapText="1"/>
    </xf>
    <xf numFmtId="0" fontId="0" fillId="2" borderId="1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G57"/>
  <sheetViews>
    <sheetView tabSelected="1" workbookViewId="0" topLeftCell="C1">
      <selection activeCell="G5" sqref="G5"/>
    </sheetView>
  </sheetViews>
  <sheetFormatPr defaultColWidth="9.140625" defaultRowHeight="12.75"/>
  <cols>
    <col min="1" max="1" width="4.140625" style="1" customWidth="1"/>
    <col min="2" max="2" width="60.8515625" style="2" customWidth="1"/>
    <col min="3" max="3" width="6.8515625" style="1" customWidth="1"/>
    <col min="4" max="4" width="9.140625" style="1" customWidth="1"/>
    <col min="5" max="5" width="22.140625" style="3" customWidth="1"/>
    <col min="6" max="6" width="17.421875" style="3" customWidth="1"/>
    <col min="7" max="7" width="16.421875" style="3" customWidth="1"/>
    <col min="8" max="16384" width="9.140625" style="3" customWidth="1"/>
  </cols>
  <sheetData>
    <row r="1" ht="12.75">
      <c r="G1" s="4" t="s">
        <v>0</v>
      </c>
    </row>
    <row r="2" ht="12.75">
      <c r="G2" s="4" t="s">
        <v>1</v>
      </c>
    </row>
    <row r="3" ht="12.75">
      <c r="G3" s="4" t="s">
        <v>57</v>
      </c>
    </row>
    <row r="4" ht="12.75">
      <c r="G4" s="4" t="s">
        <v>2</v>
      </c>
    </row>
    <row r="6" spans="1:7" ht="12.75">
      <c r="A6" s="62" t="s">
        <v>3</v>
      </c>
      <c r="B6" s="62"/>
      <c r="C6" s="62"/>
      <c r="D6" s="62"/>
      <c r="E6" s="62"/>
      <c r="F6" s="62"/>
      <c r="G6" s="62"/>
    </row>
    <row r="7" ht="13.5" thickBot="1"/>
    <row r="8" spans="1:7" s="8" customFormat="1" ht="38.25" customHeight="1" thickBot="1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</row>
    <row r="9" spans="1:7" s="12" customFormat="1" ht="10.5" customHeight="1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</row>
    <row r="10" spans="1:7" ht="12.75">
      <c r="A10" s="13" t="s">
        <v>11</v>
      </c>
      <c r="B10" s="14" t="s">
        <v>12</v>
      </c>
      <c r="C10" s="15" t="s">
        <v>13</v>
      </c>
      <c r="D10" s="15" t="s">
        <v>13</v>
      </c>
      <c r="E10" s="16">
        <f>SUM(E15,E17,E19,E21,E23,E25,E27,E13)</f>
        <v>8388278</v>
      </c>
      <c r="F10" s="16">
        <f>SUM(F15,F17,F19,F21,F23,F25,F27,F13)</f>
        <v>639719</v>
      </c>
      <c r="G10" s="17">
        <f>SUM(G15,G17,G19,G21,G23,G25,G27,G13)</f>
        <v>1644500</v>
      </c>
    </row>
    <row r="11" spans="1:7" ht="12.75">
      <c r="A11" s="18">
        <v>1</v>
      </c>
      <c r="B11" s="19" t="s">
        <v>14</v>
      </c>
      <c r="C11" s="20">
        <v>600</v>
      </c>
      <c r="D11" s="20">
        <v>60016</v>
      </c>
      <c r="E11" s="21">
        <v>310000</v>
      </c>
      <c r="F11" s="21">
        <v>5000</v>
      </c>
      <c r="G11" s="22">
        <v>270000</v>
      </c>
    </row>
    <row r="12" spans="1:7" ht="12.75">
      <c r="A12" s="23">
        <v>2</v>
      </c>
      <c r="B12" s="19" t="s">
        <v>15</v>
      </c>
      <c r="C12" s="20">
        <v>600</v>
      </c>
      <c r="D12" s="20">
        <v>60016</v>
      </c>
      <c r="E12" s="21">
        <v>465000</v>
      </c>
      <c r="F12" s="21">
        <v>6832</v>
      </c>
      <c r="G12" s="22">
        <v>360000</v>
      </c>
    </row>
    <row r="13" spans="1:7" ht="13.5" customHeight="1">
      <c r="A13" s="25"/>
      <c r="B13" s="26" t="s">
        <v>16</v>
      </c>
      <c r="C13" s="27" t="s">
        <v>17</v>
      </c>
      <c r="D13" s="27" t="s">
        <v>17</v>
      </c>
      <c r="E13" s="28">
        <f>SUM(E11:E12)</f>
        <v>775000</v>
      </c>
      <c r="F13" s="28">
        <f>SUM(F11:F12)</f>
        <v>11832</v>
      </c>
      <c r="G13" s="29">
        <f>SUM(G11:G12)</f>
        <v>630000</v>
      </c>
    </row>
    <row r="14" spans="1:7" ht="24">
      <c r="A14" s="23">
        <v>3</v>
      </c>
      <c r="B14" s="30" t="s">
        <v>18</v>
      </c>
      <c r="C14" s="20">
        <v>700</v>
      </c>
      <c r="D14" s="20">
        <v>70004</v>
      </c>
      <c r="E14" s="21">
        <v>1443643</v>
      </c>
      <c r="F14" s="21">
        <v>19353</v>
      </c>
      <c r="G14" s="22">
        <v>15000</v>
      </c>
    </row>
    <row r="15" spans="1:7" ht="13.5" customHeight="1">
      <c r="A15" s="25"/>
      <c r="B15" s="26" t="s">
        <v>19</v>
      </c>
      <c r="C15" s="27" t="s">
        <v>17</v>
      </c>
      <c r="D15" s="27" t="s">
        <v>17</v>
      </c>
      <c r="E15" s="28">
        <f>SUM(E14)</f>
        <v>1443643</v>
      </c>
      <c r="F15" s="28">
        <f>SUM(F14)</f>
        <v>19353</v>
      </c>
      <c r="G15" s="29">
        <f>SUM(G14)</f>
        <v>15000</v>
      </c>
    </row>
    <row r="16" spans="1:7" ht="12.75">
      <c r="A16" s="23">
        <f>A14+1</f>
        <v>4</v>
      </c>
      <c r="B16" s="30" t="s">
        <v>20</v>
      </c>
      <c r="C16" s="20">
        <v>750</v>
      </c>
      <c r="D16" s="20">
        <v>75023</v>
      </c>
      <c r="E16" s="21">
        <v>263635</v>
      </c>
      <c r="F16" s="21">
        <v>1135</v>
      </c>
      <c r="G16" s="22">
        <v>37500</v>
      </c>
    </row>
    <row r="17" spans="1:7" ht="13.5" customHeight="1">
      <c r="A17" s="25"/>
      <c r="B17" s="26" t="s">
        <v>21</v>
      </c>
      <c r="C17" s="27" t="s">
        <v>17</v>
      </c>
      <c r="D17" s="27" t="s">
        <v>17</v>
      </c>
      <c r="E17" s="28">
        <f>SUM(E16)</f>
        <v>263635</v>
      </c>
      <c r="F17" s="28">
        <f>SUM(F16)</f>
        <v>1135</v>
      </c>
      <c r="G17" s="29">
        <f>SUM(G16)</f>
        <v>37500</v>
      </c>
    </row>
    <row r="18" spans="1:7" ht="12.75">
      <c r="A18" s="23">
        <v>5</v>
      </c>
      <c r="B18" s="30" t="s">
        <v>22</v>
      </c>
      <c r="C18" s="20">
        <v>754</v>
      </c>
      <c r="D18" s="20">
        <v>75412</v>
      </c>
      <c r="E18" s="21">
        <v>2415000</v>
      </c>
      <c r="F18" s="21">
        <v>178631</v>
      </c>
      <c r="G18" s="22">
        <v>250000</v>
      </c>
    </row>
    <row r="19" spans="1:7" ht="13.5" customHeight="1">
      <c r="A19" s="25"/>
      <c r="B19" s="26" t="s">
        <v>23</v>
      </c>
      <c r="C19" s="27" t="s">
        <v>17</v>
      </c>
      <c r="D19" s="27" t="s">
        <v>17</v>
      </c>
      <c r="E19" s="28">
        <f>SUM(E18)</f>
        <v>2415000</v>
      </c>
      <c r="F19" s="28">
        <f>SUM(F18)</f>
        <v>178631</v>
      </c>
      <c r="G19" s="29">
        <f>SUM(G18)</f>
        <v>250000</v>
      </c>
    </row>
    <row r="20" spans="1:7" ht="12.75" customHeight="1">
      <c r="A20" s="23">
        <v>6</v>
      </c>
      <c r="B20" s="30" t="s">
        <v>24</v>
      </c>
      <c r="C20" s="20">
        <v>801</v>
      </c>
      <c r="D20" s="20">
        <v>80101</v>
      </c>
      <c r="E20" s="21">
        <v>1800000</v>
      </c>
      <c r="F20" s="21">
        <v>210170</v>
      </c>
      <c r="G20" s="22">
        <v>400000</v>
      </c>
    </row>
    <row r="21" spans="1:7" ht="13.5" customHeight="1">
      <c r="A21" s="25"/>
      <c r="B21" s="26" t="s">
        <v>25</v>
      </c>
      <c r="C21" s="27" t="s">
        <v>17</v>
      </c>
      <c r="D21" s="27" t="s">
        <v>17</v>
      </c>
      <c r="E21" s="28">
        <f>SUM(E20)</f>
        <v>1800000</v>
      </c>
      <c r="F21" s="28">
        <f>SUM(F20)</f>
        <v>210170</v>
      </c>
      <c r="G21" s="29">
        <f>SUM(G20)</f>
        <v>400000</v>
      </c>
    </row>
    <row r="22" spans="1:7" ht="12.75">
      <c r="A22" s="23">
        <v>7</v>
      </c>
      <c r="B22" s="30" t="s">
        <v>26</v>
      </c>
      <c r="C22" s="20">
        <v>900</v>
      </c>
      <c r="D22" s="20">
        <v>90015</v>
      </c>
      <c r="E22" s="21">
        <v>220000</v>
      </c>
      <c r="F22" s="21">
        <v>150000</v>
      </c>
      <c r="G22" s="22">
        <v>70000</v>
      </c>
    </row>
    <row r="23" spans="1:7" ht="13.5" customHeight="1">
      <c r="A23" s="25"/>
      <c r="B23" s="26" t="s">
        <v>27</v>
      </c>
      <c r="C23" s="27" t="s">
        <v>17</v>
      </c>
      <c r="D23" s="27" t="s">
        <v>17</v>
      </c>
      <c r="E23" s="28">
        <f>SUM(E22)</f>
        <v>220000</v>
      </c>
      <c r="F23" s="28">
        <f>SUM(F22)</f>
        <v>150000</v>
      </c>
      <c r="G23" s="29">
        <f>SUM(G22)</f>
        <v>70000</v>
      </c>
    </row>
    <row r="24" spans="1:7" ht="12.75">
      <c r="A24" s="23">
        <v>8</v>
      </c>
      <c r="B24" s="30" t="s">
        <v>28</v>
      </c>
      <c r="C24" s="20">
        <v>921</v>
      </c>
      <c r="D24" s="20">
        <v>92109</v>
      </c>
      <c r="E24" s="21">
        <v>880000</v>
      </c>
      <c r="F24" s="21">
        <v>33042</v>
      </c>
      <c r="G24" s="22">
        <v>147000</v>
      </c>
    </row>
    <row r="25" spans="1:7" ht="13.5" customHeight="1">
      <c r="A25" s="25"/>
      <c r="B25" s="26" t="s">
        <v>29</v>
      </c>
      <c r="C25" s="27" t="s">
        <v>17</v>
      </c>
      <c r="D25" s="27" t="s">
        <v>17</v>
      </c>
      <c r="E25" s="28">
        <f>SUM(E24)</f>
        <v>880000</v>
      </c>
      <c r="F25" s="28">
        <f>SUM(F24)</f>
        <v>33042</v>
      </c>
      <c r="G25" s="29">
        <f>SUM(G24)</f>
        <v>147000</v>
      </c>
    </row>
    <row r="26" spans="1:7" ht="12.75">
      <c r="A26" s="23">
        <v>9</v>
      </c>
      <c r="B26" s="30" t="s">
        <v>30</v>
      </c>
      <c r="C26" s="20">
        <v>926</v>
      </c>
      <c r="D26" s="20">
        <v>92601</v>
      </c>
      <c r="E26" s="21">
        <v>591000</v>
      </c>
      <c r="F26" s="21">
        <v>35556</v>
      </c>
      <c r="G26" s="22">
        <v>95000</v>
      </c>
    </row>
    <row r="27" spans="1:7" ht="14.25" customHeight="1" thickBot="1">
      <c r="A27" s="31"/>
      <c r="B27" s="32" t="s">
        <v>31</v>
      </c>
      <c r="C27" s="33" t="s">
        <v>17</v>
      </c>
      <c r="D27" s="33" t="s">
        <v>17</v>
      </c>
      <c r="E27" s="34">
        <f>SUM(E26)</f>
        <v>591000</v>
      </c>
      <c r="F27" s="34">
        <f>SUM(F26)</f>
        <v>35556</v>
      </c>
      <c r="G27" s="35">
        <f>SUM(G26)</f>
        <v>95000</v>
      </c>
    </row>
    <row r="28" spans="1:7" ht="12.75">
      <c r="A28" s="36" t="s">
        <v>32</v>
      </c>
      <c r="B28" s="37" t="s">
        <v>33</v>
      </c>
      <c r="C28" s="38" t="s">
        <v>13</v>
      </c>
      <c r="D28" s="38" t="s">
        <v>13</v>
      </c>
      <c r="E28" s="39">
        <f>SUM(E33,E42,E44,E47,E50,E52)</f>
        <v>566400</v>
      </c>
      <c r="F28" s="39">
        <f>SUM(F33,F42,F44,F47,F50,F52)</f>
        <v>0</v>
      </c>
      <c r="G28" s="40">
        <f>SUM(G33,G42,G44,G47,G50,G52)</f>
        <v>634400</v>
      </c>
    </row>
    <row r="29" spans="1:7" ht="24">
      <c r="A29" s="18">
        <v>1</v>
      </c>
      <c r="B29" s="19" t="s">
        <v>34</v>
      </c>
      <c r="C29" s="20">
        <v>600</v>
      </c>
      <c r="D29" s="20">
        <v>60016</v>
      </c>
      <c r="E29" s="21">
        <v>55000</v>
      </c>
      <c r="F29" s="21">
        <v>0</v>
      </c>
      <c r="G29" s="22">
        <v>5000</v>
      </c>
    </row>
    <row r="30" spans="1:7" ht="12.75" customHeight="1">
      <c r="A30" s="23">
        <v>2</v>
      </c>
      <c r="B30" s="30" t="s">
        <v>35</v>
      </c>
      <c r="C30" s="20">
        <v>600</v>
      </c>
      <c r="D30" s="20">
        <v>60016</v>
      </c>
      <c r="E30" s="21">
        <v>85000</v>
      </c>
      <c r="F30" s="21">
        <v>0</v>
      </c>
      <c r="G30" s="22">
        <v>5000</v>
      </c>
    </row>
    <row r="31" spans="1:7" ht="24" customHeight="1">
      <c r="A31" s="18">
        <v>3</v>
      </c>
      <c r="B31" s="24" t="s">
        <v>55</v>
      </c>
      <c r="C31" s="20">
        <v>600</v>
      </c>
      <c r="D31" s="20">
        <v>60016</v>
      </c>
      <c r="E31" s="21">
        <v>0</v>
      </c>
      <c r="F31" s="21">
        <v>0</v>
      </c>
      <c r="G31" s="22">
        <v>137000</v>
      </c>
    </row>
    <row r="32" spans="1:7" ht="25.5" customHeight="1">
      <c r="A32" s="23">
        <v>4</v>
      </c>
      <c r="B32" s="24" t="s">
        <v>56</v>
      </c>
      <c r="C32" s="20">
        <v>600</v>
      </c>
      <c r="D32" s="20">
        <v>60016</v>
      </c>
      <c r="E32" s="21">
        <v>0</v>
      </c>
      <c r="F32" s="21">
        <v>0</v>
      </c>
      <c r="G32" s="22">
        <v>113000</v>
      </c>
    </row>
    <row r="33" spans="1:7" ht="13.5" customHeight="1">
      <c r="A33" s="25"/>
      <c r="B33" s="26" t="s">
        <v>16</v>
      </c>
      <c r="C33" s="27" t="s">
        <v>17</v>
      </c>
      <c r="D33" s="27" t="s">
        <v>17</v>
      </c>
      <c r="E33" s="28">
        <f>SUM(E29:E32)</f>
        <v>140000</v>
      </c>
      <c r="F33" s="28">
        <f>SUM(F29:F32)</f>
        <v>0</v>
      </c>
      <c r="G33" s="29">
        <f>SUM(G29:G32)</f>
        <v>260000</v>
      </c>
    </row>
    <row r="34" spans="1:7" ht="12.75">
      <c r="A34" s="41">
        <v>5</v>
      </c>
      <c r="B34" s="19" t="s">
        <v>36</v>
      </c>
      <c r="C34" s="20">
        <v>700</v>
      </c>
      <c r="D34" s="20">
        <v>70004</v>
      </c>
      <c r="E34" s="21">
        <v>15000</v>
      </c>
      <c r="F34" s="21">
        <v>0</v>
      </c>
      <c r="G34" s="22">
        <v>15000</v>
      </c>
    </row>
    <row r="35" spans="1:7" ht="12.75">
      <c r="A35" s="23">
        <v>6</v>
      </c>
      <c r="B35" s="19" t="s">
        <v>37</v>
      </c>
      <c r="C35" s="20">
        <v>700</v>
      </c>
      <c r="D35" s="20">
        <v>70004</v>
      </c>
      <c r="E35" s="21">
        <v>60000</v>
      </c>
      <c r="F35" s="21">
        <v>0</v>
      </c>
      <c r="G35" s="22">
        <v>60000</v>
      </c>
    </row>
    <row r="36" spans="1:7" ht="12.75">
      <c r="A36" s="23">
        <v>7</v>
      </c>
      <c r="B36" s="42" t="s">
        <v>38</v>
      </c>
      <c r="C36" s="65">
        <v>700</v>
      </c>
      <c r="D36" s="65">
        <v>70004</v>
      </c>
      <c r="E36" s="63">
        <v>9000</v>
      </c>
      <c r="F36" s="63">
        <v>0</v>
      </c>
      <c r="G36" s="64">
        <v>9000</v>
      </c>
    </row>
    <row r="37" spans="1:7" ht="24">
      <c r="A37" s="41"/>
      <c r="B37" s="43" t="s">
        <v>39</v>
      </c>
      <c r="C37" s="65"/>
      <c r="D37" s="65"/>
      <c r="E37" s="63"/>
      <c r="F37" s="63"/>
      <c r="G37" s="64"/>
    </row>
    <row r="38" spans="1:7" ht="12.75">
      <c r="A38" s="41">
        <v>8</v>
      </c>
      <c r="B38" s="19" t="s">
        <v>40</v>
      </c>
      <c r="C38" s="20">
        <v>700</v>
      </c>
      <c r="D38" s="20">
        <v>70004</v>
      </c>
      <c r="E38" s="21">
        <v>5000</v>
      </c>
      <c r="F38" s="21">
        <v>0</v>
      </c>
      <c r="G38" s="22">
        <v>5000</v>
      </c>
    </row>
    <row r="39" spans="1:7" ht="12.75">
      <c r="A39" s="18">
        <v>9</v>
      </c>
      <c r="B39" s="19" t="s">
        <v>41</v>
      </c>
      <c r="C39" s="20">
        <v>700</v>
      </c>
      <c r="D39" s="20">
        <v>70004</v>
      </c>
      <c r="E39" s="21">
        <v>8400</v>
      </c>
      <c r="F39" s="21">
        <v>0</v>
      </c>
      <c r="G39" s="22">
        <v>8400</v>
      </c>
    </row>
    <row r="40" spans="1:7" ht="12.75">
      <c r="A40" s="23">
        <v>10</v>
      </c>
      <c r="B40" s="19" t="s">
        <v>42</v>
      </c>
      <c r="C40" s="20">
        <v>700</v>
      </c>
      <c r="D40" s="20">
        <v>70004</v>
      </c>
      <c r="E40" s="21">
        <v>8000</v>
      </c>
      <c r="F40" s="21">
        <v>0</v>
      </c>
      <c r="G40" s="22">
        <v>8000</v>
      </c>
    </row>
    <row r="41" spans="1:7" ht="12.75">
      <c r="A41" s="23">
        <v>11</v>
      </c>
      <c r="B41" s="30" t="s">
        <v>43</v>
      </c>
      <c r="C41" s="20">
        <v>700</v>
      </c>
      <c r="D41" s="20">
        <v>70005</v>
      </c>
      <c r="E41" s="21">
        <v>0</v>
      </c>
      <c r="F41" s="21">
        <v>0</v>
      </c>
      <c r="G41" s="22">
        <v>5000</v>
      </c>
    </row>
    <row r="42" spans="1:7" ht="13.5" customHeight="1">
      <c r="A42" s="31"/>
      <c r="B42" s="26" t="s">
        <v>19</v>
      </c>
      <c r="C42" s="27" t="s">
        <v>17</v>
      </c>
      <c r="D42" s="27" t="s">
        <v>17</v>
      </c>
      <c r="E42" s="28">
        <f>SUM(E34:E41)</f>
        <v>105400</v>
      </c>
      <c r="F42" s="28">
        <f>SUM(F34:F41)</f>
        <v>0</v>
      </c>
      <c r="G42" s="29">
        <f>SUM(G34:G41)</f>
        <v>110400</v>
      </c>
    </row>
    <row r="43" spans="1:7" ht="12.75">
      <c r="A43" s="23">
        <v>12</v>
      </c>
      <c r="B43" s="30" t="s">
        <v>44</v>
      </c>
      <c r="C43" s="20">
        <v>801</v>
      </c>
      <c r="D43" s="20">
        <v>80110</v>
      </c>
      <c r="E43" s="21">
        <v>55000</v>
      </c>
      <c r="F43" s="21">
        <v>0</v>
      </c>
      <c r="G43" s="22">
        <v>55000</v>
      </c>
    </row>
    <row r="44" spans="1:7" ht="13.5" customHeight="1">
      <c r="A44" s="25"/>
      <c r="B44" s="26" t="s">
        <v>25</v>
      </c>
      <c r="C44" s="27" t="s">
        <v>17</v>
      </c>
      <c r="D44" s="27" t="s">
        <v>17</v>
      </c>
      <c r="E44" s="28">
        <f>SUM(E43)</f>
        <v>55000</v>
      </c>
      <c r="F44" s="28">
        <f>SUM(F43)</f>
        <v>0</v>
      </c>
      <c r="G44" s="29">
        <f>SUM(G43)</f>
        <v>55000</v>
      </c>
    </row>
    <row r="45" spans="1:7" ht="24">
      <c r="A45" s="18">
        <v>13</v>
      </c>
      <c r="B45" s="19" t="s">
        <v>45</v>
      </c>
      <c r="C45" s="20">
        <v>900</v>
      </c>
      <c r="D45" s="20">
        <v>90015</v>
      </c>
      <c r="E45" s="21">
        <v>210000</v>
      </c>
      <c r="F45" s="21">
        <v>0</v>
      </c>
      <c r="G45" s="22">
        <v>170000</v>
      </c>
    </row>
    <row r="46" spans="1:7" ht="12.75">
      <c r="A46" s="23">
        <v>14</v>
      </c>
      <c r="B46" s="19" t="s">
        <v>46</v>
      </c>
      <c r="C46" s="20">
        <v>900</v>
      </c>
      <c r="D46" s="20">
        <v>90095</v>
      </c>
      <c r="E46" s="21">
        <v>27000</v>
      </c>
      <c r="F46" s="21">
        <v>0</v>
      </c>
      <c r="G46" s="22">
        <v>20000</v>
      </c>
    </row>
    <row r="47" spans="1:7" ht="13.5" customHeight="1">
      <c r="A47" s="25"/>
      <c r="B47" s="26" t="s">
        <v>27</v>
      </c>
      <c r="C47" s="27" t="s">
        <v>17</v>
      </c>
      <c r="D47" s="27" t="s">
        <v>17</v>
      </c>
      <c r="E47" s="28">
        <f>SUM(E45:E46)</f>
        <v>237000</v>
      </c>
      <c r="F47" s="28">
        <f>SUM(F45:F46)</f>
        <v>0</v>
      </c>
      <c r="G47" s="29">
        <f>SUM(G45:G46)</f>
        <v>190000</v>
      </c>
    </row>
    <row r="48" spans="1:7" ht="12.75">
      <c r="A48" s="44">
        <v>15</v>
      </c>
      <c r="B48" s="19" t="s">
        <v>47</v>
      </c>
      <c r="C48" s="20">
        <v>921</v>
      </c>
      <c r="D48" s="20">
        <v>92109</v>
      </c>
      <c r="E48" s="21">
        <v>20000</v>
      </c>
      <c r="F48" s="21">
        <v>0</v>
      </c>
      <c r="G48" s="22">
        <v>10000</v>
      </c>
    </row>
    <row r="49" spans="1:7" ht="24">
      <c r="A49" s="23">
        <v>16</v>
      </c>
      <c r="B49" s="30" t="s">
        <v>48</v>
      </c>
      <c r="C49" s="20">
        <v>921</v>
      </c>
      <c r="D49" s="20">
        <v>92109</v>
      </c>
      <c r="E49" s="21">
        <v>5000</v>
      </c>
      <c r="F49" s="21">
        <v>0</v>
      </c>
      <c r="G49" s="22">
        <v>5000</v>
      </c>
    </row>
    <row r="50" spans="1:7" ht="13.5" customHeight="1">
      <c r="A50" s="31"/>
      <c r="B50" s="26" t="s">
        <v>29</v>
      </c>
      <c r="C50" s="27" t="s">
        <v>17</v>
      </c>
      <c r="D50" s="27" t="s">
        <v>17</v>
      </c>
      <c r="E50" s="28">
        <f>SUM(E48:E49)</f>
        <v>25000</v>
      </c>
      <c r="F50" s="28">
        <f>SUM(F48:F49)</f>
        <v>0</v>
      </c>
      <c r="G50" s="29">
        <f>SUM(G48:G49)</f>
        <v>15000</v>
      </c>
    </row>
    <row r="51" spans="1:7" ht="12.75">
      <c r="A51" s="23">
        <v>17</v>
      </c>
      <c r="B51" s="30" t="s">
        <v>49</v>
      </c>
      <c r="C51" s="20">
        <v>926</v>
      </c>
      <c r="D51" s="20">
        <v>92695</v>
      </c>
      <c r="E51" s="21">
        <v>4000</v>
      </c>
      <c r="F51" s="21">
        <v>0</v>
      </c>
      <c r="G51" s="22">
        <v>4000</v>
      </c>
    </row>
    <row r="52" spans="1:7" ht="14.25" customHeight="1" thickBot="1">
      <c r="A52" s="45"/>
      <c r="B52" s="46" t="s">
        <v>31</v>
      </c>
      <c r="C52" s="47" t="s">
        <v>17</v>
      </c>
      <c r="D52" s="47" t="s">
        <v>17</v>
      </c>
      <c r="E52" s="48">
        <f>SUM(E51)</f>
        <v>4000</v>
      </c>
      <c r="F52" s="48">
        <f>SUM(F51)</f>
        <v>0</v>
      </c>
      <c r="G52" s="49">
        <f>SUM(G51)</f>
        <v>4000</v>
      </c>
    </row>
    <row r="53" spans="1:7" ht="12.75">
      <c r="A53" s="36" t="s">
        <v>50</v>
      </c>
      <c r="B53" s="37" t="s">
        <v>51</v>
      </c>
      <c r="C53" s="38" t="s">
        <v>13</v>
      </c>
      <c r="D53" s="38" t="s">
        <v>13</v>
      </c>
      <c r="E53" s="39">
        <f>SUM(E54:E55)</f>
        <v>0</v>
      </c>
      <c r="F53" s="39">
        <f>SUM(F54:F55)</f>
        <v>0</v>
      </c>
      <c r="G53" s="40">
        <f>SUM(G54:G55)</f>
        <v>29300</v>
      </c>
    </row>
    <row r="54" spans="1:7" ht="12.75">
      <c r="A54" s="18">
        <v>1</v>
      </c>
      <c r="B54" s="19" t="s">
        <v>52</v>
      </c>
      <c r="C54" s="20">
        <v>758</v>
      </c>
      <c r="D54" s="20">
        <v>75809</v>
      </c>
      <c r="E54" s="21">
        <v>0</v>
      </c>
      <c r="F54" s="21">
        <v>0</v>
      </c>
      <c r="G54" s="22">
        <v>4300</v>
      </c>
    </row>
    <row r="55" spans="1:7" ht="13.5" thickBot="1">
      <c r="A55" s="50">
        <v>2</v>
      </c>
      <c r="B55" s="51" t="s">
        <v>53</v>
      </c>
      <c r="C55" s="52">
        <v>758</v>
      </c>
      <c r="D55" s="52">
        <v>75818</v>
      </c>
      <c r="E55" s="53">
        <v>0</v>
      </c>
      <c r="F55" s="53">
        <v>0</v>
      </c>
      <c r="G55" s="54">
        <v>25000</v>
      </c>
    </row>
    <row r="56" spans="1:7" s="60" customFormat="1" ht="16.5" customHeight="1" thickBot="1">
      <c r="A56" s="55"/>
      <c r="B56" s="56" t="s">
        <v>54</v>
      </c>
      <c r="C56" s="57" t="s">
        <v>13</v>
      </c>
      <c r="D56" s="57" t="s">
        <v>13</v>
      </c>
      <c r="E56" s="58">
        <f>SUM(E10,E28,E53)</f>
        <v>8954678</v>
      </c>
      <c r="F56" s="58">
        <f>SUM(F10,F28,F53)</f>
        <v>639719</v>
      </c>
      <c r="G56" s="59">
        <f>SUM(G10,G28,G53)</f>
        <v>2308200</v>
      </c>
    </row>
    <row r="57" ht="12.75">
      <c r="B57" s="61"/>
    </row>
  </sheetData>
  <sheetProtection password="CA6D" sheet="1" objects="1" scenarios="1"/>
  <mergeCells count="6">
    <mergeCell ref="A6:G6"/>
    <mergeCell ref="F36:F37"/>
    <mergeCell ref="G36:G37"/>
    <mergeCell ref="C36:C37"/>
    <mergeCell ref="D36:D37"/>
    <mergeCell ref="E36:E37"/>
  </mergeCells>
  <printOptions/>
  <pageMargins left="0.53" right="0.6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Jaworzyna</dc:creator>
  <cp:keywords/>
  <dc:description/>
  <cp:lastModifiedBy>Ania Słota</cp:lastModifiedBy>
  <cp:lastPrinted>2005-12-19T10:39:19Z</cp:lastPrinted>
  <dcterms:created xsi:type="dcterms:W3CDTF">2005-12-19T09:15:54Z</dcterms:created>
  <dcterms:modified xsi:type="dcterms:W3CDTF">2005-12-19T13:56:57Z</dcterms:modified>
  <cp:category/>
  <cp:version/>
  <cp:contentType/>
  <cp:contentStatus/>
</cp:coreProperties>
</file>